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\Documents\Josep\planelles\Docencia\Informatica\CURSOS\curs2021_22\sessions\s9\NewtonMultivariable\"/>
    </mc:Choice>
  </mc:AlternateContent>
  <xr:revisionPtr revIDLastSave="0" documentId="13_ncr:1_{1EC47E11-9854-4228-B06E-4F8037CDD723}" xr6:coauthVersionLast="36" xr6:coauthVersionMax="47" xr10:uidLastSave="{00000000-0000-0000-0000-000000000000}"/>
  <bookViews>
    <workbookView xWindow="6480" yWindow="795" windowWidth="26535" windowHeight="14700" xr2:uid="{C38DDD37-7C31-4DAB-B4D3-8A35583923D3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49" i="1" l="1"/>
  <c r="C50" i="1"/>
  <c r="D51" i="1"/>
  <c r="C52" i="1"/>
  <c r="D53" i="1"/>
  <c r="C54" i="1"/>
  <c r="D55" i="1"/>
  <c r="C56" i="1"/>
  <c r="D57" i="1"/>
  <c r="C58" i="1"/>
  <c r="D59" i="1"/>
  <c r="C60" i="1"/>
  <c r="D47" i="1"/>
  <c r="C48" i="1"/>
  <c r="E46" i="1"/>
  <c r="E45" i="1"/>
  <c r="D46" i="1"/>
  <c r="C46" i="1"/>
  <c r="D45" i="1"/>
  <c r="C45" i="1"/>
  <c r="F45" i="1" s="1" a="1"/>
  <c r="F45" i="1" s="1"/>
  <c r="D9" i="1"/>
  <c r="C10" i="1"/>
  <c r="D11" i="1"/>
  <c r="C12" i="1"/>
  <c r="D13" i="1"/>
  <c r="C14" i="1"/>
  <c r="D15" i="1"/>
  <c r="C16" i="1"/>
  <c r="D17" i="1"/>
  <c r="C18" i="1"/>
  <c r="D6" i="1"/>
  <c r="D7" i="1"/>
  <c r="C8" i="1"/>
  <c r="E6" i="1"/>
  <c r="D28" i="1"/>
  <c r="C29" i="1"/>
  <c r="D30" i="1"/>
  <c r="C31" i="1"/>
  <c r="D32" i="1"/>
  <c r="C33" i="1"/>
  <c r="D34" i="1"/>
  <c r="C35" i="1"/>
  <c r="D36" i="1"/>
  <c r="C37" i="1"/>
  <c r="D26" i="1"/>
  <c r="C27" i="1"/>
  <c r="E25" i="1"/>
  <c r="D25" i="1"/>
  <c r="C25" i="1"/>
  <c r="E24" i="1"/>
  <c r="D24" i="1"/>
  <c r="C24" i="1"/>
  <c r="C6" i="1"/>
  <c r="D5" i="1"/>
  <c r="E5" i="1"/>
  <c r="C5" i="1"/>
  <c r="F5" i="1" l="1" a="1"/>
  <c r="F5" i="1" s="1"/>
  <c r="B7" i="1" s="1"/>
  <c r="F46" i="1"/>
  <c r="F24" i="1" a="1"/>
  <c r="F25" i="1" s="1"/>
  <c r="C7" i="1" l="1"/>
  <c r="F6" i="1"/>
  <c r="B8" i="1" s="1"/>
  <c r="E7" i="1"/>
  <c r="B47" i="1" a="1"/>
  <c r="B47" i="1" s="1"/>
  <c r="D8" i="1"/>
  <c r="F24" i="1"/>
  <c r="F7" i="1" l="1" a="1"/>
  <c r="F8" i="1" s="1"/>
  <c r="B10" i="1" s="1"/>
  <c r="C47" i="1"/>
  <c r="B48" i="1"/>
  <c r="E47" i="1" s="1"/>
  <c r="B26" i="1" a="1"/>
  <c r="B27" i="1" s="1"/>
  <c r="D27" i="1" s="1"/>
  <c r="F7" i="1" l="1"/>
  <c r="B9" i="1" s="1"/>
  <c r="D48" i="1"/>
  <c r="F47" i="1" s="1" a="1"/>
  <c r="E48" i="1"/>
  <c r="C9" i="1"/>
  <c r="E9" i="1"/>
  <c r="F9" i="1" s="1" a="1"/>
  <c r="E10" i="1"/>
  <c r="D10" i="1"/>
  <c r="B26" i="1"/>
  <c r="F47" i="1" l="1"/>
  <c r="B49" i="1" s="1" a="1"/>
  <c r="F48" i="1"/>
  <c r="F10" i="1"/>
  <c r="B12" i="1" s="1"/>
  <c r="D12" i="1" s="1"/>
  <c r="F9" i="1"/>
  <c r="B11" i="1" s="1"/>
  <c r="C26" i="1"/>
  <c r="F26" i="1" s="1" a="1"/>
  <c r="E26" i="1"/>
  <c r="E27" i="1"/>
  <c r="B49" i="1" l="1"/>
  <c r="B50" i="1"/>
  <c r="E11" i="1"/>
  <c r="C11" i="1"/>
  <c r="E12" i="1"/>
  <c r="F26" i="1"/>
  <c r="F27" i="1"/>
  <c r="F11" i="1" l="1" a="1"/>
  <c r="F11" i="1" s="1"/>
  <c r="B13" i="1" s="1"/>
  <c r="D50" i="1"/>
  <c r="E50" i="1"/>
  <c r="C49" i="1"/>
  <c r="F49" i="1" s="1" a="1"/>
  <c r="E49" i="1"/>
  <c r="B28" i="1" a="1"/>
  <c r="F12" i="1" l="1"/>
  <c r="B14" i="1" s="1"/>
  <c r="D14" i="1" s="1"/>
  <c r="F50" i="1"/>
  <c r="F49" i="1"/>
  <c r="B51" i="1" s="1" a="1"/>
  <c r="E13" i="1"/>
  <c r="E14" i="1"/>
  <c r="C13" i="1"/>
  <c r="F13" i="1" s="1" a="1"/>
  <c r="B28" i="1"/>
  <c r="B29" i="1"/>
  <c r="D29" i="1" s="1"/>
  <c r="B51" i="1" l="1"/>
  <c r="B52" i="1"/>
  <c r="F14" i="1"/>
  <c r="B16" i="1" s="1"/>
  <c r="D16" i="1" s="1"/>
  <c r="F13" i="1"/>
  <c r="B15" i="1" s="1"/>
  <c r="C28" i="1"/>
  <c r="F28" i="1" s="1" a="1"/>
  <c r="E29" i="1"/>
  <c r="E28" i="1"/>
  <c r="D52" i="1" l="1"/>
  <c r="E52" i="1"/>
  <c r="E51" i="1"/>
  <c r="C51" i="1"/>
  <c r="F51" i="1" s="1" a="1"/>
  <c r="E16" i="1"/>
  <c r="C15" i="1"/>
  <c r="F15" i="1" s="1" a="1"/>
  <c r="F16" i="1" s="1"/>
  <c r="B18" i="1" s="1"/>
  <c r="D18" i="1" s="1"/>
  <c r="E15" i="1"/>
  <c r="F29" i="1"/>
  <c r="F28" i="1"/>
  <c r="B30" i="1" l="1" a="1"/>
  <c r="B31" i="1" s="1"/>
  <c r="D31" i="1" s="1"/>
  <c r="F51" i="1"/>
  <c r="F52" i="1"/>
  <c r="F15" i="1"/>
  <c r="B17" i="1" s="1"/>
  <c r="C17" i="1" s="1"/>
  <c r="E17" i="1"/>
  <c r="E18" i="1" l="1"/>
  <c r="B30" i="1"/>
  <c r="B53" i="1" a="1"/>
  <c r="F17" i="1" a="1"/>
  <c r="E30" i="1"/>
  <c r="C30" i="1"/>
  <c r="F30" i="1" s="1" a="1"/>
  <c r="E31" i="1"/>
  <c r="B53" i="1" l="1"/>
  <c r="B54" i="1"/>
  <c r="F17" i="1"/>
  <c r="F18" i="1"/>
  <c r="F31" i="1"/>
  <c r="F30" i="1"/>
  <c r="B32" i="1" s="1" a="1"/>
  <c r="E53" i="1" l="1"/>
  <c r="C53" i="1"/>
  <c r="D54" i="1"/>
  <c r="E54" i="1"/>
  <c r="B32" i="1"/>
  <c r="B33" i="1"/>
  <c r="D33" i="1" s="1"/>
  <c r="F53" i="1" l="1" a="1"/>
  <c r="C32" i="1"/>
  <c r="F32" i="1" s="1" a="1"/>
  <c r="E32" i="1"/>
  <c r="E33" i="1"/>
  <c r="F54" i="1" l="1"/>
  <c r="F53" i="1"/>
  <c r="B55" i="1" s="1" a="1"/>
  <c r="F33" i="1"/>
  <c r="F32" i="1"/>
  <c r="B34" i="1" s="1" a="1"/>
  <c r="B56" i="1" l="1"/>
  <c r="B55" i="1"/>
  <c r="B34" i="1"/>
  <c r="B35" i="1"/>
  <c r="D35" i="1" s="1"/>
  <c r="D56" i="1" l="1"/>
  <c r="E56" i="1"/>
  <c r="E55" i="1"/>
  <c r="C55" i="1"/>
  <c r="F55" i="1" s="1" a="1"/>
  <c r="D19" i="1"/>
  <c r="E35" i="1"/>
  <c r="E34" i="1"/>
  <c r="C34" i="1"/>
  <c r="F34" i="1" s="1" a="1"/>
  <c r="F55" i="1" l="1"/>
  <c r="F56" i="1"/>
  <c r="F35" i="1"/>
  <c r="F34" i="1"/>
  <c r="B36" i="1" s="1" a="1"/>
  <c r="B57" i="1" l="1" a="1"/>
  <c r="B36" i="1"/>
  <c r="B37" i="1"/>
  <c r="D37" i="1" s="1"/>
  <c r="B57" i="1" l="1"/>
  <c r="B58" i="1"/>
  <c r="C36" i="1"/>
  <c r="E36" i="1"/>
  <c r="E37" i="1"/>
  <c r="D58" i="1" l="1"/>
  <c r="E58" i="1"/>
  <c r="C57" i="1"/>
  <c r="E57" i="1"/>
  <c r="F36" i="1" a="1"/>
  <c r="D38" i="1"/>
  <c r="F57" i="1" l="1" a="1"/>
  <c r="F37" i="1"/>
  <c r="F36" i="1"/>
  <c r="F58" i="1" l="1"/>
  <c r="F57" i="1"/>
  <c r="B59" i="1" l="1" a="1"/>
  <c r="B59" i="1" l="1"/>
  <c r="B60" i="1"/>
  <c r="E60" i="1" l="1"/>
  <c r="D60" i="1"/>
  <c r="C59" i="1"/>
  <c r="F59" i="1" s="1" a="1"/>
  <c r="E59" i="1"/>
  <c r="F60" i="1" l="1"/>
  <c r="F59" i="1"/>
</calcChain>
</file>

<file path=xl/sharedStrings.xml><?xml version="1.0" encoding="utf-8"?>
<sst xmlns="http://schemas.openxmlformats.org/spreadsheetml/2006/main" count="19" uniqueCount="13">
  <si>
    <t>Min</t>
  </si>
  <si>
    <t>Saddle Point</t>
  </si>
  <si>
    <t>Det</t>
  </si>
  <si>
    <t>r</t>
  </si>
  <si>
    <t>derivades</t>
  </si>
  <si>
    <t>funcio</t>
  </si>
  <si>
    <t>pas</t>
  </si>
  <si>
    <t>Càlcul de la posició del mímim de la funció</t>
  </si>
  <si>
    <r>
      <rPr>
        <sz val="11"/>
        <color theme="1"/>
        <rFont val="Mathematica1"/>
        <charset val="2"/>
      </rPr>
      <t>D</t>
    </r>
    <r>
      <rPr>
        <sz val="11"/>
        <color theme="1"/>
        <rFont val="Calibri"/>
        <family val="2"/>
      </rPr>
      <t>r</t>
    </r>
  </si>
  <si>
    <r>
      <t>G</t>
    </r>
    <r>
      <rPr>
        <vertAlign val="subscript"/>
        <sz val="11"/>
        <color theme="1"/>
        <rFont val="Calibri"/>
        <family val="2"/>
        <scheme val="minor"/>
      </rPr>
      <t>0</t>
    </r>
  </si>
  <si>
    <r>
      <rPr>
        <sz val="11"/>
        <color theme="1"/>
        <rFont val="Mathematica1"/>
        <charset val="2"/>
      </rPr>
      <t>Ñ</t>
    </r>
    <r>
      <rPr>
        <sz val="11"/>
        <color theme="1"/>
        <rFont val="Calibri"/>
        <family val="2"/>
      </rPr>
      <t>E</t>
    </r>
    <r>
      <rPr>
        <vertAlign val="subscript"/>
        <sz val="11"/>
        <color theme="1"/>
        <rFont val="Calibri"/>
        <family val="2"/>
      </rPr>
      <t>0</t>
    </r>
  </si>
  <si>
    <t>Càlcul de la posició del coll de la funció</t>
  </si>
  <si>
    <t>Ressolució del sisema nolineal d'equacions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</si>
</sst>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Mathematica1"/>
      <charset val="2"/>
    </font>
    <font>
      <sz val="11"/>
      <color theme="1"/>
      <name val="Calibri"/>
      <family val="2"/>
    </font>
    <font>
      <sz val="11"/>
      <color theme="1"/>
      <name val="Calibri"/>
      <family val="2"/>
      <charset val="2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133350</xdr:rowOff>
    </xdr:from>
    <xdr:to>
      <xdr:col>9</xdr:col>
      <xdr:colOff>75830</xdr:colOff>
      <xdr:row>2</xdr:row>
      <xdr:rowOff>57112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3E3FF4DE-D142-A411-A032-8923273F5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6600" y="133350"/>
          <a:ext cx="2961905" cy="304762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3</xdr:row>
      <xdr:rowOff>0</xdr:rowOff>
    </xdr:from>
    <xdr:to>
      <xdr:col>8</xdr:col>
      <xdr:colOff>247493</xdr:colOff>
      <xdr:row>10</xdr:row>
      <xdr:rowOff>76019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DC35C28E-2FFF-A85E-C192-9CCD8DBC1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43425" y="571500"/>
          <a:ext cx="1257143" cy="1447619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10</xdr:row>
      <xdr:rowOff>180975</xdr:rowOff>
    </xdr:from>
    <xdr:to>
      <xdr:col>13</xdr:col>
      <xdr:colOff>128589</xdr:colOff>
      <xdr:row>17</xdr:row>
      <xdr:rowOff>133350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CB31EF4D-C661-9607-3E63-8A6ECA3B4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86275" y="2124075"/>
          <a:ext cx="4243389" cy="128587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47624</xdr:colOff>
      <xdr:row>23</xdr:row>
      <xdr:rowOff>104775</xdr:rowOff>
    </xdr:from>
    <xdr:to>
      <xdr:col>15</xdr:col>
      <xdr:colOff>493981</xdr:colOff>
      <xdr:row>30</xdr:row>
      <xdr:rowOff>152400</xdr:rowOff>
    </xdr:to>
    <xdr:pic>
      <xdr:nvPicPr>
        <xdr:cNvPr id="6" name="Imatge 5">
          <a:extLst>
            <a:ext uri="{FF2B5EF4-FFF2-40B4-BE49-F238E27FC236}">
              <a16:creationId xmlns:a16="http://schemas.microsoft.com/office/drawing/2014/main" id="{3743196A-476A-F516-8C43-E5CF92219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81499" y="4562475"/>
          <a:ext cx="5932757" cy="1381125"/>
        </a:xfrm>
        <a:prstGeom prst="rect">
          <a:avLst/>
        </a:prstGeom>
      </xdr:spPr>
    </xdr:pic>
    <xdr:clientData/>
  </xdr:twoCellAnchor>
  <xdr:twoCellAnchor editAs="oneCell">
    <xdr:from>
      <xdr:col>6</xdr:col>
      <xdr:colOff>323851</xdr:colOff>
      <xdr:row>46</xdr:row>
      <xdr:rowOff>9525</xdr:rowOff>
    </xdr:from>
    <xdr:to>
      <xdr:col>16</xdr:col>
      <xdr:colOff>447601</xdr:colOff>
      <xdr:row>59</xdr:row>
      <xdr:rowOff>152400</xdr:rowOff>
    </xdr:to>
    <xdr:pic>
      <xdr:nvPicPr>
        <xdr:cNvPr id="7" name="Imatge 6">
          <a:extLst>
            <a:ext uri="{FF2B5EF4-FFF2-40B4-BE49-F238E27FC236}">
              <a16:creationId xmlns:a16="http://schemas.microsoft.com/office/drawing/2014/main" id="{A4A7477A-D176-B3BD-90F1-AB339DC24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57726" y="8848725"/>
          <a:ext cx="6219750" cy="2619375"/>
        </a:xfrm>
        <a:prstGeom prst="rect">
          <a:avLst/>
        </a:prstGeom>
      </xdr:spPr>
    </xdr:pic>
    <xdr:clientData/>
  </xdr:twoCellAnchor>
  <xdr:oneCellAnchor>
    <xdr:from>
      <xdr:col>4</xdr:col>
      <xdr:colOff>381000</xdr:colOff>
      <xdr:row>19</xdr:row>
      <xdr:rowOff>123825</xdr:rowOff>
    </xdr:from>
    <xdr:ext cx="2961905" cy="304762"/>
    <xdr:pic>
      <xdr:nvPicPr>
        <xdr:cNvPr id="10" name="Imatge 9">
          <a:extLst>
            <a:ext uri="{FF2B5EF4-FFF2-40B4-BE49-F238E27FC236}">
              <a16:creationId xmlns:a16="http://schemas.microsoft.com/office/drawing/2014/main" id="{CD7C3891-E3B0-440F-B296-6B3CFBD5E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" y="3781425"/>
          <a:ext cx="2961905" cy="304762"/>
        </a:xfrm>
        <a:prstGeom prst="rect">
          <a:avLst/>
        </a:prstGeom>
      </xdr:spPr>
    </xdr:pic>
    <xdr:clientData/>
  </xdr:oneCellAnchor>
  <xdr:twoCellAnchor editAs="oneCell">
    <xdr:from>
      <xdr:col>4</xdr:col>
      <xdr:colOff>457200</xdr:colOff>
      <xdr:row>39</xdr:row>
      <xdr:rowOff>76200</xdr:rowOff>
    </xdr:from>
    <xdr:to>
      <xdr:col>7</xdr:col>
      <xdr:colOff>552450</xdr:colOff>
      <xdr:row>42</xdr:row>
      <xdr:rowOff>0</xdr:rowOff>
    </xdr:to>
    <xdr:pic>
      <xdr:nvPicPr>
        <xdr:cNvPr id="11" name="Imatge 10">
          <a:extLst>
            <a:ext uri="{FF2B5EF4-FFF2-40B4-BE49-F238E27FC236}">
              <a16:creationId xmlns:a16="http://schemas.microsoft.com/office/drawing/2014/main" id="{D90E165A-0D51-4B92-8BE3-74B787C9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7581900"/>
          <a:ext cx="223837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9D5EB-FAA4-4E43-ABCE-853B65B467DE}">
  <dimension ref="B2:F60"/>
  <sheetViews>
    <sheetView tabSelected="1" workbookViewId="0">
      <selection activeCell="E8" sqref="E8"/>
    </sheetView>
  </sheetViews>
  <sheetFormatPr defaultRowHeight="15"/>
  <cols>
    <col min="2" max="2" width="10.28515625" bestFit="1" customWidth="1"/>
    <col min="3" max="4" width="11.28515625" bestFit="1" customWidth="1"/>
    <col min="5" max="5" width="10.28515625" bestFit="1" customWidth="1"/>
    <col min="6" max="6" width="12.7109375" customWidth="1"/>
  </cols>
  <sheetData>
    <row r="2" spans="2:6">
      <c r="B2" t="s">
        <v>7</v>
      </c>
    </row>
    <row r="4" spans="2:6" ht="18">
      <c r="B4" s="14" t="s">
        <v>3</v>
      </c>
      <c r="C4" s="17" t="s">
        <v>9</v>
      </c>
      <c r="D4" s="18"/>
      <c r="E4" s="15" t="s">
        <v>10</v>
      </c>
      <c r="F4" s="16" t="s">
        <v>8</v>
      </c>
    </row>
    <row r="5" spans="2:6">
      <c r="B5" s="1">
        <v>1</v>
      </c>
      <c r="C5" s="3">
        <f>6*B5</f>
        <v>6</v>
      </c>
      <c r="D5" s="4">
        <f>-3</f>
        <v>-3</v>
      </c>
      <c r="E5" s="1">
        <f>3*B5^2-3*B6</f>
        <v>0</v>
      </c>
      <c r="F5" s="1">
        <f t="array" ref="F5:F6">-MMULT(MINVERSE(C5:D6),E5:E6)</f>
        <v>-0.1111111111111111</v>
      </c>
    </row>
    <row r="6" spans="2:6">
      <c r="B6" s="2">
        <v>1</v>
      </c>
      <c r="C6" s="5">
        <f>-3</f>
        <v>-3</v>
      </c>
      <c r="D6" s="6">
        <f>6*B6</f>
        <v>6</v>
      </c>
      <c r="E6" s="2">
        <f>3*(1/3-B5)+3*B6^2</f>
        <v>1</v>
      </c>
      <c r="F6" s="2">
        <v>-0.22222222222222221</v>
      </c>
    </row>
    <row r="7" spans="2:6">
      <c r="B7" s="7">
        <f>B5+F5</f>
        <v>0.88888888888888884</v>
      </c>
      <c r="C7" s="3">
        <f>6*B7</f>
        <v>5.333333333333333</v>
      </c>
      <c r="D7" s="4">
        <f>-3</f>
        <v>-3</v>
      </c>
      <c r="E7" s="1">
        <f>3*B7^2-3*B8</f>
        <v>3.7037037037036757E-2</v>
      </c>
      <c r="F7" s="1">
        <f t="array" ref="F7:F8">-MMULT(MINVERSE(C7:D8),E7:E8)</f>
        <v>-3.8850038850038765E-2</v>
      </c>
    </row>
    <row r="8" spans="2:6">
      <c r="B8" s="8">
        <f>B6+F6</f>
        <v>0.77777777777777779</v>
      </c>
      <c r="C8" s="5">
        <f>-3</f>
        <v>-3</v>
      </c>
      <c r="D8" s="6">
        <f>6*B8</f>
        <v>4.666666666666667</v>
      </c>
      <c r="E8" s="2">
        <f>3*(1/3-B7)+3*B8^2</f>
        <v>0.14814814814814814</v>
      </c>
      <c r="F8" s="2">
        <v>-5.6721056721056665E-2</v>
      </c>
    </row>
    <row r="9" spans="2:6">
      <c r="B9" s="7">
        <f t="shared" ref="B9:B18" si="0">B7+F7</f>
        <v>0.85003885003885005</v>
      </c>
      <c r="C9" s="3">
        <f t="shared" ref="C9" si="1">6*B9</f>
        <v>5.1002331002331003</v>
      </c>
      <c r="D9" s="4">
        <f t="shared" ref="D9" si="2">-3</f>
        <v>-3</v>
      </c>
      <c r="E9" s="1">
        <f t="shared" ref="E9" si="3">3*B9^2-3*B10</f>
        <v>4.5279765559480545E-3</v>
      </c>
      <c r="F9" s="1">
        <f t="array" ref="F9:F10">-MMULT(MINVERSE(C9:D10),E9:E10)</f>
        <v>-3.7155601527279472E-3</v>
      </c>
    </row>
    <row r="10" spans="2:6">
      <c r="B10" s="8">
        <f t="shared" si="0"/>
        <v>0.72105672105672114</v>
      </c>
      <c r="C10" s="5">
        <f t="shared" ref="C10" si="4">-3</f>
        <v>-3</v>
      </c>
      <c r="D10" s="6">
        <f t="shared" ref="D10" si="5">6*B10</f>
        <v>4.3263403263403273</v>
      </c>
      <c r="E10" s="2">
        <f t="shared" ref="E10" si="6">3*(1/3-B9)+3*B10^2</f>
        <v>9.6518348266603216E-3</v>
      </c>
      <c r="F10" s="2">
        <v>-4.8074154403007236E-3</v>
      </c>
    </row>
    <row r="11" spans="2:6">
      <c r="B11" s="7">
        <f t="shared" si="0"/>
        <v>0.84632328988612215</v>
      </c>
      <c r="C11" s="3">
        <f t="shared" ref="C11" si="7">6*B11</f>
        <v>5.0779397393167329</v>
      </c>
      <c r="D11" s="4">
        <f t="shared" ref="D11" si="8">-3</f>
        <v>-3</v>
      </c>
      <c r="E11" s="1">
        <f t="shared" ref="E11" si="9">3*B11^2-3*B12</f>
        <v>4.1416161746354874E-5</v>
      </c>
      <c r="F11" s="1">
        <f t="array" ref="F11:F12">-MMULT(MINVERSE(C11:D12),E11:E12)</f>
        <v>-3.0102494286469215E-5</v>
      </c>
    </row>
    <row r="12" spans="2:6">
      <c r="B12" s="8">
        <f t="shared" si="0"/>
        <v>0.71624930561642042</v>
      </c>
      <c r="C12" s="5">
        <f t="shared" ref="C12" si="10">-3</f>
        <v>-3</v>
      </c>
      <c r="D12" s="6">
        <f t="shared" ref="D12" si="11">6*B12</f>
        <v>4.2974958336985223</v>
      </c>
      <c r="E12" s="2">
        <f t="shared" ref="E12" si="12">3*(1/3-B11)+3*B12^2</f>
        <v>6.9333729646681164E-5</v>
      </c>
      <c r="F12" s="2">
        <v>-3.7147496747820695E-5</v>
      </c>
    </row>
    <row r="13" spans="2:6">
      <c r="B13" s="7">
        <f t="shared" si="0"/>
        <v>0.84629318739183568</v>
      </c>
      <c r="C13" s="3">
        <f t="shared" ref="C13" si="13">6*B13</f>
        <v>5.0777591243510143</v>
      </c>
      <c r="D13" s="4">
        <f t="shared" ref="D13" si="14">-3</f>
        <v>-3</v>
      </c>
      <c r="E13" s="1">
        <f t="shared" ref="E13" si="15">3*B13^2-3*B14</f>
        <v>2.7184801076884924E-9</v>
      </c>
      <c r="F13" s="1">
        <f t="array" ref="F13:F14">-MMULT(MINVERSE(C13:D14),E13:E14)</f>
        <v>-1.8799149301084829E-9</v>
      </c>
    </row>
    <row r="14" spans="2:6">
      <c r="B14" s="8">
        <f t="shared" si="0"/>
        <v>0.71621215811967265</v>
      </c>
      <c r="C14" s="5">
        <f t="shared" ref="C14" si="16">-3</f>
        <v>-3</v>
      </c>
      <c r="D14" s="6">
        <f t="shared" ref="D14" si="17">6*B14</f>
        <v>4.2972729487180361</v>
      </c>
      <c r="E14" s="2">
        <f t="shared" ref="E14" si="18">3*(1/3-B13)+3*B14^2</f>
        <v>4.1398100503187152E-9</v>
      </c>
      <c r="F14" s="2">
        <v>-2.275758360557852E-9</v>
      </c>
    </row>
    <row r="15" spans="2:6">
      <c r="B15" s="7">
        <f t="shared" si="0"/>
        <v>0.84629318551192079</v>
      </c>
      <c r="C15" s="3">
        <f t="shared" ref="C15" si="19">6*B15</f>
        <v>5.0777591130715249</v>
      </c>
      <c r="D15" s="4">
        <f t="shared" ref="D15" si="20">-3</f>
        <v>-3</v>
      </c>
      <c r="E15" s="1">
        <f t="shared" ref="E15" si="21">3*B15^2-3*B16</f>
        <v>0</v>
      </c>
      <c r="F15" s="1">
        <f t="array" ref="F15:F16">-MMULT(MINVERSE(C15:D16),E15:E16)</f>
        <v>0</v>
      </c>
    </row>
    <row r="16" spans="2:6">
      <c r="B16" s="8">
        <f t="shared" si="0"/>
        <v>0.71621215584391429</v>
      </c>
      <c r="C16" s="5">
        <f t="shared" ref="C16" si="22">-3</f>
        <v>-3</v>
      </c>
      <c r="D16" s="6">
        <f t="shared" ref="D16" si="23">6*B16</f>
        <v>4.2972729350634857</v>
      </c>
      <c r="E16" s="2">
        <f t="shared" ref="E16" si="24">3*(1/3-B15)+3*B16^2</f>
        <v>0</v>
      </c>
      <c r="F16" s="2">
        <v>0</v>
      </c>
    </row>
    <row r="17" spans="2:6">
      <c r="B17" s="7">
        <f t="shared" si="0"/>
        <v>0.84629318551192079</v>
      </c>
      <c r="C17" s="3">
        <f t="shared" ref="C17" si="25">6*B17</f>
        <v>5.0777591130715249</v>
      </c>
      <c r="D17" s="4">
        <f t="shared" ref="D17" si="26">-3</f>
        <v>-3</v>
      </c>
      <c r="E17" s="1">
        <f t="shared" ref="E17" si="27">3*B17^2-3*B18</f>
        <v>0</v>
      </c>
      <c r="F17" s="1">
        <f t="array" ref="F17:F18">-MMULT(MINVERSE(C17:D18),E17:E18)</f>
        <v>0</v>
      </c>
    </row>
    <row r="18" spans="2:6">
      <c r="B18" s="8">
        <f t="shared" si="0"/>
        <v>0.71621215584391429</v>
      </c>
      <c r="C18" s="5">
        <f t="shared" ref="C18" si="28">-3</f>
        <v>-3</v>
      </c>
      <c r="D18" s="6">
        <f t="shared" ref="D18" si="29">6*B18</f>
        <v>4.2972729350634857</v>
      </c>
      <c r="E18" s="2">
        <f t="shared" ref="E18" si="30">3*(1/3-B17)+3*B18^2</f>
        <v>0</v>
      </c>
      <c r="F18" s="2">
        <v>0</v>
      </c>
    </row>
    <row r="19" spans="2:6">
      <c r="C19" s="9" t="s">
        <v>2</v>
      </c>
      <c r="D19" s="10">
        <f>MDETERM(C17:D18)</f>
        <v>12.820516807374233</v>
      </c>
      <c r="E19" s="11" t="s">
        <v>0</v>
      </c>
    </row>
    <row r="21" spans="2:6">
      <c r="B21" t="s">
        <v>11</v>
      </c>
    </row>
    <row r="23" spans="2:6" ht="18">
      <c r="B23" s="14" t="s">
        <v>3</v>
      </c>
      <c r="C23" s="17" t="s">
        <v>9</v>
      </c>
      <c r="D23" s="18"/>
      <c r="E23" s="15" t="s">
        <v>10</v>
      </c>
      <c r="F23" s="16" t="s">
        <v>8</v>
      </c>
    </row>
    <row r="24" spans="2:6">
      <c r="B24" s="1">
        <v>0</v>
      </c>
      <c r="C24" s="3">
        <f>6*B24</f>
        <v>0</v>
      </c>
      <c r="D24" s="4">
        <f>-3</f>
        <v>-3</v>
      </c>
      <c r="E24" s="1">
        <f>3*B24^2-3*B25</f>
        <v>0</v>
      </c>
      <c r="F24" s="1">
        <f t="array" ref="F24:F25">-MMULT(MINVERSE(C24:D25),E24:E25)</f>
        <v>0.33333333333333331</v>
      </c>
    </row>
    <row r="25" spans="2:6">
      <c r="B25" s="2">
        <v>0</v>
      </c>
      <c r="C25" s="5">
        <f>-3</f>
        <v>-3</v>
      </c>
      <c r="D25" s="6">
        <f>6*B25</f>
        <v>0</v>
      </c>
      <c r="E25" s="2">
        <f>3*(1/3-B24)+3*B25^2</f>
        <v>1</v>
      </c>
      <c r="F25" s="2">
        <v>0</v>
      </c>
    </row>
    <row r="26" spans="2:6">
      <c r="B26" s="1">
        <f t="array" ref="B26:B27">B24:B25+F24:F25</f>
        <v>0.33333333333333331</v>
      </c>
      <c r="C26" s="3">
        <f>6*B26</f>
        <v>2</v>
      </c>
      <c r="D26" s="4">
        <f>-3</f>
        <v>-3</v>
      </c>
      <c r="E26" s="1">
        <f>3*B26^2-3*B27</f>
        <v>0.33333333333333331</v>
      </c>
      <c r="F26" s="1">
        <f t="array" ref="F26:F27">-MMULT(MINVERSE(C26:D27),E26:E27)</f>
        <v>0</v>
      </c>
    </row>
    <row r="27" spans="2:6">
      <c r="B27" s="2">
        <v>0</v>
      </c>
      <c r="C27" s="5">
        <f>-3</f>
        <v>-3</v>
      </c>
      <c r="D27" s="6">
        <f>6*B27</f>
        <v>0</v>
      </c>
      <c r="E27" s="2">
        <f>3*(1/3-B26)+3*B27^2</f>
        <v>0</v>
      </c>
      <c r="F27" s="2">
        <v>0.1111111111111111</v>
      </c>
    </row>
    <row r="28" spans="2:6">
      <c r="B28" s="1">
        <f t="array" ref="B28:B29">B26:B27+F26:F27</f>
        <v>0.33333333333333331</v>
      </c>
      <c r="C28" s="3">
        <f t="shared" ref="C28" si="31">6*B28</f>
        <v>2</v>
      </c>
      <c r="D28" s="4">
        <f t="shared" ref="D28" si="32">-3</f>
        <v>-3</v>
      </c>
      <c r="E28" s="1">
        <f t="shared" ref="E28" si="33">3*B28^2-3*B29</f>
        <v>0</v>
      </c>
      <c r="F28" s="1">
        <f t="array" ref="F28:F29">-MMULT(MINVERSE(C28:D29),E28:E29)</f>
        <v>1.4492753623188404E-2</v>
      </c>
    </row>
    <row r="29" spans="2:6">
      <c r="B29" s="2">
        <v>0.1111111111111111</v>
      </c>
      <c r="C29" s="5">
        <f t="shared" ref="C29" si="34">-3</f>
        <v>-3</v>
      </c>
      <c r="D29" s="6">
        <f t="shared" ref="D29" si="35">6*B29</f>
        <v>0.66666666666666663</v>
      </c>
      <c r="E29" s="2">
        <f t="shared" ref="E29" si="36">3*(1/3-B28)+3*B29^2</f>
        <v>3.7037037037037035E-2</v>
      </c>
      <c r="F29" s="2">
        <v>9.6618357487922701E-3</v>
      </c>
    </row>
    <row r="30" spans="2:6">
      <c r="B30" s="1">
        <f t="array" ref="B30:B31">B28:B29+F28:F29</f>
        <v>0.34782608695652173</v>
      </c>
      <c r="C30" s="3">
        <f t="shared" ref="C30" si="37">6*B30</f>
        <v>2.0869565217391304</v>
      </c>
      <c r="D30" s="4">
        <f t="shared" ref="D30" si="38">-3</f>
        <v>-3</v>
      </c>
      <c r="E30" s="1">
        <f t="shared" ref="E30" si="39">3*B30^2-3*B31</f>
        <v>6.30119722747291E-4</v>
      </c>
      <c r="F30" s="1">
        <f t="array" ref="F30:F31">-MMULT(MINVERSE(C30:D31),E30:E31)</f>
        <v>1.7318614949865958E-4</v>
      </c>
    </row>
    <row r="31" spans="2:6">
      <c r="B31" s="2">
        <v>0.12077294685990338</v>
      </c>
      <c r="C31" s="5">
        <f t="shared" ref="C31" si="40">-3</f>
        <v>-3</v>
      </c>
      <c r="D31" s="6">
        <f t="shared" ref="D31" si="41">6*B31</f>
        <v>0.72463768115942029</v>
      </c>
      <c r="E31" s="2">
        <f t="shared" ref="E31" si="42">3*(1/3-B30)+3*B31^2</f>
        <v>2.8005321010989015E-4</v>
      </c>
      <c r="F31" s="2">
        <v>3.3051722897280221E-4</v>
      </c>
    </row>
    <row r="32" spans="2:6">
      <c r="B32" s="1">
        <f t="array" ref="B32:B33">B30:B31+F30:F31</f>
        <v>0.34799927310602041</v>
      </c>
      <c r="C32" s="3">
        <f t="shared" ref="C32" si="43">6*B32</f>
        <v>2.0879956386361225</v>
      </c>
      <c r="D32" s="4">
        <f t="shared" ref="D32" si="44">-3</f>
        <v>-3</v>
      </c>
      <c r="E32" s="1">
        <f t="shared" ref="E32" si="45">3*B32^2-3*B33</f>
        <v>8.9980327244720826E-8</v>
      </c>
      <c r="F32" s="1">
        <f t="array" ref="F32:F33">-MMULT(MINVERSE(C32:D33),E32:E33)</f>
        <v>1.4012851676096486E-7</v>
      </c>
    </row>
    <row r="33" spans="2:6">
      <c r="B33" s="2">
        <v>0.12110346408887618</v>
      </c>
      <c r="C33" s="5">
        <f t="shared" ref="C33" si="46">-3</f>
        <v>-3</v>
      </c>
      <c r="D33" s="6">
        <f t="shared" ref="D33" si="47">6*B33</f>
        <v>0.72662078453325707</v>
      </c>
      <c r="E33" s="2">
        <f t="shared" ref="E33" si="48">3*(1/3-B32)+3*B33^2</f>
        <v>3.2772491587174102E-7</v>
      </c>
      <c r="F33" s="2">
        <v>1.2752268636338806E-7</v>
      </c>
    </row>
    <row r="34" spans="2:6">
      <c r="B34" s="1">
        <f t="array" ref="B34:B35">B32:B33+F32:F33</f>
        <v>0.34799941323453715</v>
      </c>
      <c r="C34" s="3">
        <f t="shared" ref="C34" si="49">6*B34</f>
        <v>2.0879964794072228</v>
      </c>
      <c r="D34" s="4">
        <f t="shared" ref="D34" si="50">-3</f>
        <v>-3</v>
      </c>
      <c r="E34" s="1">
        <f t="shared" ref="E34" si="51">3*B34^2-3*B35</f>
        <v>5.8786309153902039E-14</v>
      </c>
      <c r="F34" s="1">
        <f t="array" ref="F34:F35">-MMULT(MINVERSE(C34:D35),E34:E35)</f>
        <v>2.530160691666482E-14</v>
      </c>
    </row>
    <row r="35" spans="2:6">
      <c r="B35" s="2">
        <v>0.12110359161156255</v>
      </c>
      <c r="C35" s="5">
        <f t="shared" ref="C35" si="52">-3</f>
        <v>-3</v>
      </c>
      <c r="D35" s="6">
        <f t="shared" ref="D35" si="53">6*B35</f>
        <v>0.72662154966937531</v>
      </c>
      <c r="E35" s="2">
        <f t="shared" ref="E35" si="54">3*(1/3-B34)+3*B35^2</f>
        <v>4.8870629765218609E-14</v>
      </c>
      <c r="F35" s="2">
        <v>3.7205325106414536E-14</v>
      </c>
    </row>
    <row r="36" spans="2:6">
      <c r="B36" s="1">
        <f t="array" ref="B36:B37">B34:B35+F34:F35</f>
        <v>0.34799941323456246</v>
      </c>
      <c r="C36" s="3">
        <f t="shared" ref="C36" si="55">6*B36</f>
        <v>2.0879964794073747</v>
      </c>
      <c r="D36" s="4">
        <f t="shared" ref="D36" si="56">-3</f>
        <v>-3</v>
      </c>
      <c r="E36" s="1">
        <f t="shared" ref="E36" si="57">3*B36^2-3*B37</f>
        <v>0</v>
      </c>
      <c r="F36" s="1">
        <f t="array" ref="F36:F37">-MMULT(MINVERSE(C36:D37),E36:E37)</f>
        <v>0</v>
      </c>
    </row>
    <row r="37" spans="2:6">
      <c r="B37" s="2">
        <v>0.12110359161159975</v>
      </c>
      <c r="C37" s="5">
        <f t="shared" ref="C37" si="58">-3</f>
        <v>-3</v>
      </c>
      <c r="D37" s="6">
        <f t="shared" ref="D37" si="59">6*B37</f>
        <v>0.72662154966959847</v>
      </c>
      <c r="E37" s="2">
        <f t="shared" ref="E37" si="60">3*(1/3-B36)+3*B37^2</f>
        <v>0</v>
      </c>
      <c r="F37" s="2">
        <v>0</v>
      </c>
    </row>
    <row r="38" spans="2:6">
      <c r="C38" t="s">
        <v>2</v>
      </c>
      <c r="D38">
        <f>MDETERM(C36:D37)</f>
        <v>-7.4828167624283477</v>
      </c>
      <c r="E38" t="s">
        <v>1</v>
      </c>
    </row>
    <row r="41" spans="2:6">
      <c r="B41" t="s">
        <v>12</v>
      </c>
    </row>
    <row r="44" spans="2:6">
      <c r="B44" s="13" t="s">
        <v>3</v>
      </c>
      <c r="C44" s="17" t="s">
        <v>4</v>
      </c>
      <c r="D44" s="18"/>
      <c r="E44" s="13" t="s">
        <v>5</v>
      </c>
      <c r="F44" s="12" t="s">
        <v>6</v>
      </c>
    </row>
    <row r="45" spans="2:6">
      <c r="B45" s="1">
        <v>0</v>
      </c>
      <c r="C45" s="3">
        <f>2*B45</f>
        <v>0</v>
      </c>
      <c r="D45" s="4">
        <f>-1</f>
        <v>-1</v>
      </c>
      <c r="E45" s="1">
        <f>B45^2-B46-1</f>
        <v>-1</v>
      </c>
      <c r="F45" s="4">
        <f t="array" ref="F45:F46">-MMULT(MINVERSE(C45:D46),E45:E46)</f>
        <v>0</v>
      </c>
    </row>
    <row r="46" spans="2:6">
      <c r="B46" s="2">
        <v>0</v>
      </c>
      <c r="C46" s="5">
        <f>-1</f>
        <v>-1</v>
      </c>
      <c r="D46" s="6">
        <f>2*B46</f>
        <v>0</v>
      </c>
      <c r="E46" s="2">
        <f>B46^2-B45</f>
        <v>0</v>
      </c>
      <c r="F46" s="6">
        <v>-1</v>
      </c>
    </row>
    <row r="47" spans="2:6">
      <c r="B47" s="1">
        <f t="array" ref="B47:B48">B45:B46+F45:F46</f>
        <v>0</v>
      </c>
      <c r="C47" s="3">
        <f>2*B47</f>
        <v>0</v>
      </c>
      <c r="D47" s="4">
        <f>-1</f>
        <v>-1</v>
      </c>
      <c r="E47" s="1">
        <f>B47^2-B48-1</f>
        <v>0</v>
      </c>
      <c r="F47" s="4">
        <f t="array" ref="F47:F48">-MMULT(MINVERSE(C47:D48),E47:E48)</f>
        <v>1</v>
      </c>
    </row>
    <row r="48" spans="2:6">
      <c r="B48" s="2">
        <v>-1</v>
      </c>
      <c r="C48" s="5">
        <f>-1</f>
        <v>-1</v>
      </c>
      <c r="D48" s="6">
        <f>2*B48</f>
        <v>-2</v>
      </c>
      <c r="E48" s="2">
        <f>B48^2-B47</f>
        <v>1</v>
      </c>
      <c r="F48" s="6">
        <v>0</v>
      </c>
    </row>
    <row r="49" spans="2:6">
      <c r="B49" s="1">
        <f t="array" ref="B49:B50">B47:B48+F47:F48</f>
        <v>1</v>
      </c>
      <c r="C49" s="3">
        <f t="shared" ref="C49" si="61">2*B49</f>
        <v>2</v>
      </c>
      <c r="D49" s="4">
        <f t="shared" ref="D49" si="62">-1</f>
        <v>-1</v>
      </c>
      <c r="E49" s="1">
        <f t="shared" ref="E49" si="63">B49^2-B50-1</f>
        <v>1</v>
      </c>
      <c r="F49" s="4">
        <f t="array" ref="F49:F50">-MMULT(MINVERSE(C49:D50),E49:E50)</f>
        <v>-0.4</v>
      </c>
    </row>
    <row r="50" spans="2:6">
      <c r="B50" s="2">
        <v>-1</v>
      </c>
      <c r="C50" s="5">
        <f t="shared" ref="C50" si="64">-1</f>
        <v>-1</v>
      </c>
      <c r="D50" s="6">
        <f t="shared" ref="D50" si="65">2*B50</f>
        <v>-2</v>
      </c>
      <c r="E50" s="2">
        <f t="shared" ref="E50" si="66">B50^2-B49</f>
        <v>0</v>
      </c>
      <c r="F50" s="6">
        <v>0.2</v>
      </c>
    </row>
    <row r="51" spans="2:6">
      <c r="B51" s="1">
        <f t="array" ref="B51:B52">B49:B50+F49:F50</f>
        <v>0.6</v>
      </c>
      <c r="C51" s="3">
        <f t="shared" ref="C51" si="67">2*B51</f>
        <v>1.2</v>
      </c>
      <c r="D51" s="4">
        <f t="shared" ref="D51" si="68">-1</f>
        <v>-1</v>
      </c>
      <c r="E51" s="1">
        <f t="shared" ref="E51" si="69">B51^2-B52-1</f>
        <v>0.16000000000000014</v>
      </c>
      <c r="F51" s="4">
        <f t="array" ref="F51:F52">-MMULT(MINVERSE(C51:D52),E51:E52)</f>
        <v>-7.3972602739726043E-2</v>
      </c>
    </row>
    <row r="52" spans="2:6">
      <c r="B52" s="2">
        <v>-0.8</v>
      </c>
      <c r="C52" s="5">
        <f t="shared" ref="C52" si="70">-1</f>
        <v>-1</v>
      </c>
      <c r="D52" s="6">
        <f t="shared" ref="D52" si="71">2*B52</f>
        <v>-1.6</v>
      </c>
      <c r="E52" s="2">
        <f t="shared" ref="E52" si="72">B52^2-B51</f>
        <v>4.0000000000000147E-2</v>
      </c>
      <c r="F52" s="6">
        <v>7.1232876712328877E-2</v>
      </c>
    </row>
    <row r="53" spans="2:6">
      <c r="B53" s="1">
        <f t="array" ref="B53:B54">B51:B52+F51:F52</f>
        <v>0.52602739726027392</v>
      </c>
      <c r="C53" s="3">
        <f t="shared" ref="C53" si="73">2*B53</f>
        <v>1.0520547945205478</v>
      </c>
      <c r="D53" s="4">
        <f t="shared" ref="D53" si="74">-1</f>
        <v>-1</v>
      </c>
      <c r="E53" s="1">
        <f t="shared" ref="E53" si="75">B53^2-B54-1</f>
        <v>5.4719459560892414E-3</v>
      </c>
      <c r="F53" s="4">
        <f t="array" ref="F53:F54">-MMULT(MINVERSE(C53:D54),E53:E54)</f>
        <v>-1.1452668956556337E-3</v>
      </c>
    </row>
    <row r="54" spans="2:6">
      <c r="B54" s="2">
        <v>-0.72876712328767113</v>
      </c>
      <c r="C54" s="5">
        <f t="shared" ref="C54" si="76">-1</f>
        <v>-1</v>
      </c>
      <c r="D54" s="6">
        <f t="shared" ref="D54" si="77">2*B54</f>
        <v>-1.4575342465753423</v>
      </c>
      <c r="E54" s="2">
        <f t="shared" ref="E54" si="78">B54^2-B53</f>
        <v>5.0741227247137477E-3</v>
      </c>
      <c r="F54" s="6">
        <v>4.2670624275090684E-3</v>
      </c>
    </row>
    <row r="55" spans="2:6">
      <c r="B55" s="1">
        <f t="array" ref="B55:B56">B53:B54+F53:F54</f>
        <v>0.52488213036461828</v>
      </c>
      <c r="C55" s="3">
        <f t="shared" ref="C55" si="79">2*B55</f>
        <v>1.0497642607292366</v>
      </c>
      <c r="D55" s="4">
        <f t="shared" ref="D55" si="80">-1</f>
        <v>-1</v>
      </c>
      <c r="E55" s="1">
        <f t="shared" ref="E55" si="81">B55^2-B56-1</f>
        <v>1.3116362622689337E-6</v>
      </c>
      <c r="F55" s="4">
        <f t="array" ref="F55:F56">-MMULT(MINVERSE(C55:D56),E55:E56)</f>
        <v>6.468289796973269E-6</v>
      </c>
    </row>
    <row r="56" spans="2:6">
      <c r="B56" s="2">
        <v>-0.72450006086016205</v>
      </c>
      <c r="C56" s="5">
        <f t="shared" ref="C56" si="82">-1</f>
        <v>-1</v>
      </c>
      <c r="D56" s="6">
        <f t="shared" ref="D56" si="83">2*B56</f>
        <v>-1.4490001217203241</v>
      </c>
      <c r="E56" s="2">
        <f t="shared" ref="E56" si="84">B56^2-B55</f>
        <v>1.8207821760207743E-5</v>
      </c>
      <c r="F56" s="6">
        <v>8.1018157191710406E-6</v>
      </c>
    </row>
    <row r="57" spans="2:6">
      <c r="B57" s="1">
        <f t="array" ref="B57:B58">B55:B56+F55:F56</f>
        <v>0.52488859865441528</v>
      </c>
      <c r="C57" s="3">
        <f t="shared" ref="C57" si="85">2*B57</f>
        <v>1.0497771973088306</v>
      </c>
      <c r="D57" s="4">
        <f t="shared" ref="D57" si="86">-1</f>
        <v>-1</v>
      </c>
      <c r="E57" s="1">
        <f t="shared" ref="E57" si="87">B57^2-B58-1</f>
        <v>4.1838754682999024E-11</v>
      </c>
      <c r="F57" s="4">
        <f t="array" ref="F57:F58">-MMULT(MINVERSE(C57:D58),E57:E58)</f>
        <v>1.9894806571028675E-12</v>
      </c>
    </row>
    <row r="58" spans="2:6">
      <c r="B58" s="2">
        <v>-0.72449195904444286</v>
      </c>
      <c r="C58" s="5">
        <f t="shared" ref="C58" si="88">-1</f>
        <v>-1</v>
      </c>
      <c r="D58" s="6">
        <f t="shared" ref="D58" si="89">2*B58</f>
        <v>-1.4489839180888857</v>
      </c>
      <c r="E58" s="2">
        <f t="shared" ref="E58" si="90">B58^2-B57</f>
        <v>6.5639382818005743E-11</v>
      </c>
      <c r="F58" s="6">
        <v>4.3927266111312605E-11</v>
      </c>
    </row>
    <row r="59" spans="2:6">
      <c r="B59" s="1">
        <f t="array" ref="B59:B60">B57:B58+F57:F58</f>
        <v>0.5248885986564048</v>
      </c>
      <c r="C59" s="3">
        <f t="shared" ref="C59" si="91">2*B59</f>
        <v>1.0497771973128096</v>
      </c>
      <c r="D59" s="4">
        <f t="shared" ref="D59" si="92">-1</f>
        <v>-1</v>
      </c>
      <c r="E59" s="1">
        <f t="shared" ref="E59" si="93">B59^2-B60-1</f>
        <v>0</v>
      </c>
      <c r="F59" s="4">
        <f t="array" ref="F59:F60">-MMULT(MINVERSE(C59:D60),E59:E60)</f>
        <v>0</v>
      </c>
    </row>
    <row r="60" spans="2:6">
      <c r="B60" s="2">
        <v>-0.72449195900051555</v>
      </c>
      <c r="C60" s="5">
        <f t="shared" ref="C60" si="94">-1</f>
        <v>-1</v>
      </c>
      <c r="D60" s="6">
        <f t="shared" ref="D60" si="95">2*B60</f>
        <v>-1.4489839180010311</v>
      </c>
      <c r="E60" s="2">
        <f t="shared" ref="E60" si="96">B60^2-B59</f>
        <v>0</v>
      </c>
      <c r="F60" s="6">
        <v>0</v>
      </c>
    </row>
  </sheetData>
  <mergeCells count="3">
    <mergeCell ref="C44:D44"/>
    <mergeCell ref="C4:D4"/>
    <mergeCell ref="C23:D23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ignoredErrors>
    <ignoredError sqref="C6:C8 D6:E6 C14:C15 D7:E7 C9:E9 C11:E11 C13:E13 D15:E15 C17:E17 C25:E25 C27:E27 C29:E29 C31:E31 C33:E33 C35:E36 C26:E26 C28:E28 C30:E30 C32:E32 C34:E34 D8 C46:E46 C48:E48 C50:E50 C52:E52 C54:E54 C56:E56 C58:E5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>Universitat Jaume 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 Hilari Planelles Fuster</dc:creator>
  <cp:lastModifiedBy> </cp:lastModifiedBy>
  <cp:lastPrinted>2024-03-20T15:20:23Z</cp:lastPrinted>
  <dcterms:created xsi:type="dcterms:W3CDTF">2024-03-20T10:27:43Z</dcterms:created>
  <dcterms:modified xsi:type="dcterms:W3CDTF">2024-03-20T15:40:17Z</dcterms:modified>
</cp:coreProperties>
</file>